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E-PLAN\Desktop\"/>
    </mc:Choice>
  </mc:AlternateContent>
  <xr:revisionPtr revIDLastSave="0" documentId="13_ncr:1_{73E8683E-6E81-4E94-AF74-82B8B981DE62}" xr6:coauthVersionLast="43" xr6:coauthVersionMax="43" xr10:uidLastSave="{00000000-0000-0000-0000-000000000000}"/>
  <bookViews>
    <workbookView xWindow="-120" yWindow="-120" windowWidth="20730" windowHeight="11160" xr2:uid="{B392E9EA-B966-4E3B-A92E-4D4DEAD63BB0}"/>
  </bookViews>
  <sheets>
    <sheet name="ข้อ 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40" i="1" l="1"/>
  <c r="C40" i="1"/>
  <c r="E40" i="1" s="1"/>
  <c r="E39" i="1"/>
  <c r="E38" i="1"/>
  <c r="E37" i="1"/>
  <c r="E36" i="1"/>
  <c r="D34" i="1"/>
  <c r="C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D18" i="1"/>
  <c r="C18" i="1"/>
  <c r="E18" i="1" s="1"/>
  <c r="E17" i="1"/>
  <c r="D15" i="1"/>
  <c r="C15" i="1"/>
  <c r="E14" i="1"/>
  <c r="E13" i="1"/>
  <c r="E12" i="1"/>
  <c r="D10" i="1"/>
  <c r="C10" i="1"/>
  <c r="E9" i="1"/>
  <c r="E10" i="1" s="1"/>
  <c r="E15" i="1" l="1"/>
  <c r="C41" i="1"/>
  <c r="D41" i="1"/>
  <c r="E41" i="1" s="1"/>
  <c r="E34" i="1"/>
</calcChain>
</file>

<file path=xl/sharedStrings.xml><?xml version="1.0" encoding="utf-8"?>
<sst xmlns="http://schemas.openxmlformats.org/spreadsheetml/2006/main" count="97" uniqueCount="97">
  <si>
    <t xml:space="preserve">2. รายการข้อมูลสินทรัพย์ถาวร (Fixed Asset) ที่ถูกบันทึกในระบบ New GFMIS Thai ทั้งหมด </t>
  </si>
  <si>
    <t>รายงานแสดงมูลค่ารวมของสินทรัพย์และค่าเสื่อมราคาสะสมตามประเภทสินทรัพย์</t>
  </si>
  <si>
    <t>ณ วันที่ 30 กันยายน 2567</t>
  </si>
  <si>
    <t>องค์การบริหารส่วนจังหวัดชัยภูมิ</t>
  </si>
  <si>
    <r>
      <t>อำเภอ</t>
    </r>
    <r>
      <rPr>
        <sz val="16"/>
        <color indexed="10"/>
        <rFont val="TH SarabunPSK"/>
        <family val="2"/>
      </rPr>
      <t>...เมืองชัยภูมิ......    </t>
    </r>
    <r>
      <rPr>
        <b/>
        <sz val="16"/>
        <color indexed="10"/>
        <rFont val="TH SarabunPSK"/>
        <family val="2"/>
      </rPr>
      <t>จังหวัด</t>
    </r>
    <r>
      <rPr>
        <sz val="16"/>
        <color indexed="10"/>
        <rFont val="TH SarabunPSK"/>
        <family val="2"/>
      </rPr>
      <t xml:space="preserve"> …..ชัยภูมิ.....   </t>
    </r>
    <r>
      <rPr>
        <b/>
        <sz val="16"/>
        <color indexed="10"/>
        <rFont val="TH SarabunPSK"/>
        <family val="2"/>
      </rPr>
      <t>รหัสไปรษณีย์..</t>
    </r>
    <r>
      <rPr>
        <sz val="16"/>
        <color indexed="10"/>
        <rFont val="TH SarabunPSK"/>
        <family val="2"/>
      </rPr>
      <t>..36000......</t>
    </r>
  </si>
  <si>
    <t>ลำดับ</t>
  </si>
  <si>
    <t>ประเภทสินทรัพย์</t>
  </si>
  <si>
    <t>มูลค่า (บาท)</t>
  </si>
  <si>
    <t>ราคาทุน</t>
  </si>
  <si>
    <t>ค่าเสื่อมราคาสะสม</t>
  </si>
  <si>
    <t>มูลค่าสุทธิ</t>
  </si>
  <si>
    <t>1</t>
  </si>
  <si>
    <t>ที่ดิน</t>
  </si>
  <si>
    <t>1.1  ที่ดินที่มีกรรมสิทธิ์</t>
  </si>
  <si>
    <t>7,996,525.00</t>
  </si>
  <si>
    <t>0.00</t>
  </si>
  <si>
    <t>รวมมูลค่าที่ดิน</t>
  </si>
  <si>
    <t>2</t>
  </si>
  <si>
    <t>อาคาร</t>
  </si>
  <si>
    <t>2.1  อาคารสำนักงาน</t>
  </si>
  <si>
    <t>7,072,000.00</t>
  </si>
  <si>
    <t>5,146,477.09</t>
  </si>
  <si>
    <t>2.2  อาคารเพื่อการพักอาศัย</t>
  </si>
  <si>
    <t>74,078,398.60</t>
  </si>
  <si>
    <t>19,926,323.87</t>
  </si>
  <si>
    <t>2.3  อาคารเพื่อประโยชน์อื่น</t>
  </si>
  <si>
    <t>1,887,500.00</t>
  </si>
  <si>
    <t>399,314.64</t>
  </si>
  <si>
    <t>รวมมูลค่าอาคาร</t>
  </si>
  <si>
    <t>3</t>
  </si>
  <si>
    <t>สิ่งปลูกสร้าง</t>
  </si>
  <si>
    <t>3.1  สิ่งปลูกสร้าง</t>
  </si>
  <si>
    <t>41,745,262.72</t>
  </si>
  <si>
    <t>18,871,253.62</t>
  </si>
  <si>
    <t>รวมมูลค่าสิ่งปลูกสร้าง</t>
  </si>
  <si>
    <t>4</t>
  </si>
  <si>
    <t>ครุภัณฑ์</t>
  </si>
  <si>
    <t>4.1  ครุภัณฑ์สำนักงาน</t>
  </si>
  <si>
    <t>13,635,300.00</t>
  </si>
  <si>
    <t>12,327,844.47</t>
  </si>
  <si>
    <t>4.2  ครุภัณฑ์ยานพาหนะและขนส่ง</t>
  </si>
  <si>
    <t>129,331,700.00</t>
  </si>
  <si>
    <t>73,619,727.28</t>
  </si>
  <si>
    <t>4.3  ครุภัณฑ์ไฟฟ้าและวิทยุ</t>
  </si>
  <si>
    <t>259,552,621.00</t>
  </si>
  <si>
    <t>138,919,241.01</t>
  </si>
  <si>
    <t>4.4  ครุภัณฑ์โฆษณาและเผยแพร่</t>
  </si>
  <si>
    <t>10,728,150.00</t>
  </si>
  <si>
    <t>10,559,755.94</t>
  </si>
  <si>
    <t>4.5  ครุภัณฑ์การเกษตร</t>
  </si>
  <si>
    <t>179,450,237.00</t>
  </si>
  <si>
    <t>135,313,920.89</t>
  </si>
  <si>
    <t>4.6  ครุภัณฑ์โรงงาน</t>
  </si>
  <si>
    <t>1,830,237.12</t>
  </si>
  <si>
    <t>1,830,231.12</t>
  </si>
  <si>
    <t>4.7  ครุภัณฑ์ก่อสร้าง</t>
  </si>
  <si>
    <t>65,999,010.86</t>
  </si>
  <si>
    <t>28,460,475.85</t>
  </si>
  <si>
    <t>4.8  ครุภัณฑ์สำรวจ</t>
  </si>
  <si>
    <t>209,990.00</t>
  </si>
  <si>
    <t>63,528.58</t>
  </si>
  <si>
    <t>4.9  ครุภัณฑ์วิทยาศาสตร์และการแพทย์</t>
  </si>
  <si>
    <t>10,936,600.00</t>
  </si>
  <si>
    <t>9,674,390.00</t>
  </si>
  <si>
    <t>4.10  ครุภัณฑ์คอมพิวเตอร์</t>
  </si>
  <si>
    <t>38,547,100.00</t>
  </si>
  <si>
    <t>11,495,244.16</t>
  </si>
  <si>
    <t>4.11  ครุภัณฑ์การศึกษา</t>
  </si>
  <si>
    <t>69,272,740.00</t>
  </si>
  <si>
    <t>11,923,996.23</t>
  </si>
  <si>
    <t>4.12  ครุภัณฑ์งานบ้านงานครัว</t>
  </si>
  <si>
    <t>654,922.40</t>
  </si>
  <si>
    <t>626,925.54</t>
  </si>
  <si>
    <t>4.13  ครุภัณฑ์สนาม</t>
  </si>
  <si>
    <t>28,000.00</t>
  </si>
  <si>
    <t>27,998.00</t>
  </si>
  <si>
    <t>4.14  ครุภัณฑ์อื่น</t>
  </si>
  <si>
    <t>200,000.00</t>
  </si>
  <si>
    <t>199,999.00</t>
  </si>
  <si>
    <t>รวมมูลค่าครุภัณฑ์</t>
  </si>
  <si>
    <t>5</t>
  </si>
  <si>
    <t>สินทรัพย์โครงสร้างพื้นฐาน</t>
  </si>
  <si>
    <t>5.1  ถนน</t>
  </si>
  <si>
    <t>794,019,069.66</t>
  </si>
  <si>
    <t>697,183,564.55</t>
  </si>
  <si>
    <t>5.2  สะพาน</t>
  </si>
  <si>
    <t>55,232,149.00</t>
  </si>
  <si>
    <t>26,455,707.40</t>
  </si>
  <si>
    <t>5.3  เขื่อน</t>
  </si>
  <si>
    <t>206,770,500.00</t>
  </si>
  <si>
    <t>132,800,450.00</t>
  </si>
  <si>
    <t>5.2  สินทรัพย์โครงสร้างพื้นฐานอื่น</t>
  </si>
  <si>
    <t>64,050,600.00</t>
  </si>
  <si>
    <t>28,222,452.43</t>
  </si>
  <si>
    <t>รวมมูลค่าสินทรัพย์โครงสร้างพื้นฐาน</t>
  </si>
  <si>
    <t>รวมมูลค่าสินทรัพย์ทั้งสิ้น</t>
  </si>
  <si>
    <t>หมายเหตุ : องค์กรปกครองส่วนท้องถิ่น ใช้ระบบบัญชีคอมพิวเตอร์ขององค์กรปกครองส่วนท้องถิ่น (E-LAAS)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</si>
</sst>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_(* #,##0.00_);_(* \(#,##0.00\);_(* &quot;-&quot;??_);_(@_)"/>
  </numFmts>
  <fonts count="18" x14ac:knownFonts="1">
    <font>
      <sz val="14"/>
      <name val="AngsanaUPC"/>
      <family val="1"/>
    </font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sz val="14"/>
      <name val="AngsanaUPC"/>
      <family val="1"/>
      <charset val="222"/>
    </font>
    <font>
      <b/>
      <sz val="18"/>
      <name val="TH SarabunPSK"/>
      <family val="2"/>
    </font>
    <font>
      <sz val="18"/>
      <name val="TH SarabunPSK"/>
      <family val="2"/>
    </font>
    <font>
      <b/>
      <sz val="18"/>
      <color indexed="8"/>
      <name val="TH SarabunPSK"/>
      <family val="2"/>
    </font>
    <font>
      <b/>
      <sz val="16"/>
      <color indexed="8"/>
      <name val="TH SarabunPSK"/>
      <family val="2"/>
    </font>
    <font>
      <b/>
      <sz val="16"/>
      <color rgb="FFFF0000"/>
      <name val="TH SarabunPSK"/>
      <family val="2"/>
    </font>
    <font>
      <sz val="16"/>
      <color indexed="10"/>
      <name val="TH SarabunPSK"/>
      <family val="2"/>
    </font>
    <font>
      <b/>
      <sz val="16"/>
      <color indexed="10"/>
      <name val="TH SarabunPSK"/>
      <family val="2"/>
    </font>
    <font>
      <b/>
      <sz val="16"/>
      <color rgb="FF000000"/>
      <name val="TH SarabunPSK"/>
      <family val="2"/>
    </font>
    <font>
      <sz val="16"/>
      <color rgb="FF000000"/>
      <name val="TH SarabunPSK"/>
      <family val="2"/>
    </font>
    <font>
      <b/>
      <sz val="16"/>
      <color theme="1"/>
      <name val="TH SarabunPSK"/>
      <family val="2"/>
    </font>
    <font>
      <i/>
      <sz val="16"/>
      <name val="TH SarabunPSK"/>
      <family val="2"/>
    </font>
    <font>
      <b/>
      <sz val="16"/>
      <name val="TH SarabunPSK"/>
      <family val="2"/>
    </font>
    <font>
      <sz val="16"/>
      <name val="TH SarabunPSK"/>
      <family val="2"/>
    </font>
    <font>
      <sz val="20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rgb="FFD3D3D3"/>
      </patternFill>
    </fill>
    <fill>
      <patternFill patternType="solid">
        <fgColor rgb="FFFFFFFF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87" fontId="3" fillId="0" borderId="0" applyFont="0" applyFill="0" applyBorder="0" applyAlignment="0" applyProtection="0"/>
    <xf numFmtId="0" fontId="1" fillId="0" borderId="0"/>
    <xf numFmtId="0" fontId="1" fillId="0" borderId="0"/>
  </cellStyleXfs>
  <cellXfs count="24">
    <xf numFmtId="0" fontId="0" fillId="0" borderId="0" xfId="0"/>
    <xf numFmtId="0" fontId="4" fillId="0" borderId="0" xfId="2" applyFont="1"/>
    <xf numFmtId="0" fontId="5" fillId="0" borderId="0" xfId="2" applyFont="1"/>
    <xf numFmtId="0" fontId="6" fillId="0" borderId="0" xfId="3" applyFont="1" applyAlignment="1" applyProtection="1">
      <alignment horizontal="center" vertical="top" wrapText="1" readingOrder="1"/>
      <protection locked="0"/>
    </xf>
    <xf numFmtId="0" fontId="7" fillId="0" borderId="0" xfId="3" applyFont="1" applyAlignment="1" applyProtection="1">
      <alignment horizontal="center" vertical="top" wrapText="1" readingOrder="1"/>
      <protection locked="0"/>
    </xf>
    <xf numFmtId="0" fontId="8" fillId="0" borderId="0" xfId="3" applyFont="1" applyAlignment="1" applyProtection="1">
      <alignment horizontal="center" vertical="top" wrapText="1" readingOrder="1"/>
      <protection locked="0"/>
    </xf>
    <xf numFmtId="0" fontId="11" fillId="2" borderId="1" xfId="2" applyFont="1" applyFill="1" applyBorder="1" applyAlignment="1">
      <alignment horizontal="center" vertical="center" wrapText="1"/>
    </xf>
    <xf numFmtId="0" fontId="11" fillId="2" borderId="2" xfId="2" applyFont="1" applyFill="1" applyBorder="1" applyAlignment="1">
      <alignment horizontal="center" vertical="center" wrapText="1"/>
    </xf>
    <xf numFmtId="0" fontId="11" fillId="2" borderId="3" xfId="2" applyFont="1" applyFill="1" applyBorder="1" applyAlignment="1">
      <alignment horizontal="center" vertical="center" wrapText="1"/>
    </xf>
    <xf numFmtId="0" fontId="11" fillId="2" borderId="4" xfId="2" applyFont="1" applyFill="1" applyBorder="1" applyAlignment="1">
      <alignment horizontal="center" vertical="center" wrapText="1"/>
    </xf>
    <xf numFmtId="0" fontId="11" fillId="2" borderId="5" xfId="2" applyFont="1" applyFill="1" applyBorder="1" applyAlignment="1">
      <alignment horizontal="center" vertical="center" wrapText="1"/>
    </xf>
    <xf numFmtId="0" fontId="11" fillId="2" borderId="6" xfId="2" applyFont="1" applyFill="1" applyBorder="1" applyAlignment="1">
      <alignment horizontal="center" vertical="center" wrapText="1"/>
    </xf>
    <xf numFmtId="0" fontId="11" fillId="3" borderId="6" xfId="2" applyFont="1" applyFill="1" applyBorder="1" applyAlignment="1">
      <alignment horizontal="right" vertical="top" wrapText="1"/>
    </xf>
    <xf numFmtId="0" fontId="11" fillId="3" borderId="6" xfId="2" applyFont="1" applyFill="1" applyBorder="1" applyAlignment="1">
      <alignment vertical="top" wrapText="1"/>
    </xf>
    <xf numFmtId="187" fontId="11" fillId="3" borderId="6" xfId="1" applyFont="1" applyFill="1" applyBorder="1" applyAlignment="1">
      <alignment horizontal="right" vertical="center" wrapText="1"/>
    </xf>
    <xf numFmtId="0" fontId="12" fillId="3" borderId="6" xfId="2" applyFont="1" applyFill="1" applyBorder="1" applyAlignment="1">
      <alignment horizontal="right" vertical="top" wrapText="1"/>
    </xf>
    <xf numFmtId="0" fontId="12" fillId="3" borderId="6" xfId="2" applyFont="1" applyFill="1" applyBorder="1" applyAlignment="1">
      <alignment vertical="top" wrapText="1"/>
    </xf>
    <xf numFmtId="187" fontId="2" fillId="3" borderId="6" xfId="1" applyFont="1" applyFill="1" applyBorder="1" applyAlignment="1" applyProtection="1">
      <alignment horizontal="right" vertical="center" wrapText="1"/>
    </xf>
    <xf numFmtId="187" fontId="2" fillId="3" borderId="6" xfId="1" applyFont="1" applyFill="1" applyBorder="1" applyAlignment="1">
      <alignment horizontal="right" vertical="center" wrapText="1"/>
    </xf>
    <xf numFmtId="187" fontId="13" fillId="3" borderId="6" xfId="1" applyFont="1" applyFill="1" applyBorder="1" applyAlignment="1">
      <alignment horizontal="right" vertical="center" wrapText="1"/>
    </xf>
    <xf numFmtId="0" fontId="14" fillId="0" borderId="0" xfId="2" applyFont="1" applyAlignment="1">
      <alignment vertical="top"/>
    </xf>
    <xf numFmtId="0" fontId="15" fillId="0" borderId="0" xfId="2" applyFont="1" applyAlignment="1">
      <alignment horizontal="center" vertical="top"/>
    </xf>
    <xf numFmtId="0" fontId="16" fillId="0" borderId="0" xfId="2" applyFont="1"/>
    <xf numFmtId="0" fontId="17" fillId="0" borderId="0" xfId="2" applyFont="1"/>
  </cellXfs>
  <cellStyles count="4">
    <cellStyle name="Normal 5" xfId="2" xr:uid="{A65EB524-F561-41FE-AB3F-26D30AA99086}"/>
    <cellStyle name="จุลภาค" xfId="1" builtinId="3"/>
    <cellStyle name="ปกติ" xfId="0" builtinId="0"/>
    <cellStyle name="ปกติ 2 2" xfId="3" xr:uid="{92F995C7-6750-421C-8932-C5B742EBEE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D8F4F4-685F-4DB4-BF48-B0279D5F07CB}">
  <dimension ref="A1:E42"/>
  <sheetViews>
    <sheetView tabSelected="1" view="pageBreakPreview" zoomScale="80" zoomScaleNormal="90" zoomScaleSheetLayoutView="80" workbookViewId="0">
      <selection activeCell="I10" sqref="I10"/>
    </sheetView>
  </sheetViews>
  <sheetFormatPr defaultRowHeight="27" x14ac:dyDescent="0.45"/>
  <cols>
    <col min="1" max="1" width="7.33203125" style="23" customWidth="1"/>
    <col min="2" max="2" width="43.5" style="23" customWidth="1"/>
    <col min="3" max="3" width="25.83203125" style="23" customWidth="1"/>
    <col min="4" max="4" width="22.5" style="23" customWidth="1"/>
    <col min="5" max="5" width="25.33203125" style="23" customWidth="1"/>
    <col min="257" max="257" width="7.33203125" customWidth="1"/>
    <col min="258" max="258" width="43.5" customWidth="1"/>
    <col min="259" max="259" width="25.83203125" customWidth="1"/>
    <col min="260" max="260" width="22.5" customWidth="1"/>
    <col min="261" max="261" width="25.33203125" customWidth="1"/>
    <col min="513" max="513" width="7.33203125" customWidth="1"/>
    <col min="514" max="514" width="43.5" customWidth="1"/>
    <col min="515" max="515" width="25.83203125" customWidth="1"/>
    <col min="516" max="516" width="22.5" customWidth="1"/>
    <col min="517" max="517" width="25.33203125" customWidth="1"/>
    <col min="769" max="769" width="7.33203125" customWidth="1"/>
    <col min="770" max="770" width="43.5" customWidth="1"/>
    <col min="771" max="771" width="25.83203125" customWidth="1"/>
    <col min="772" max="772" width="22.5" customWidth="1"/>
    <col min="773" max="773" width="25.33203125" customWidth="1"/>
    <col min="1025" max="1025" width="7.33203125" customWidth="1"/>
    <col min="1026" max="1026" width="43.5" customWidth="1"/>
    <col min="1027" max="1027" width="25.83203125" customWidth="1"/>
    <col min="1028" max="1028" width="22.5" customWidth="1"/>
    <col min="1029" max="1029" width="25.33203125" customWidth="1"/>
    <col min="1281" max="1281" width="7.33203125" customWidth="1"/>
    <col min="1282" max="1282" width="43.5" customWidth="1"/>
    <col min="1283" max="1283" width="25.83203125" customWidth="1"/>
    <col min="1284" max="1284" width="22.5" customWidth="1"/>
    <col min="1285" max="1285" width="25.33203125" customWidth="1"/>
    <col min="1537" max="1537" width="7.33203125" customWidth="1"/>
    <col min="1538" max="1538" width="43.5" customWidth="1"/>
    <col min="1539" max="1539" width="25.83203125" customWidth="1"/>
    <col min="1540" max="1540" width="22.5" customWidth="1"/>
    <col min="1541" max="1541" width="25.33203125" customWidth="1"/>
    <col min="1793" max="1793" width="7.33203125" customWidth="1"/>
    <col min="1794" max="1794" width="43.5" customWidth="1"/>
    <col min="1795" max="1795" width="25.83203125" customWidth="1"/>
    <col min="1796" max="1796" width="22.5" customWidth="1"/>
    <col min="1797" max="1797" width="25.33203125" customWidth="1"/>
    <col min="2049" max="2049" width="7.33203125" customWidth="1"/>
    <col min="2050" max="2050" width="43.5" customWidth="1"/>
    <col min="2051" max="2051" width="25.83203125" customWidth="1"/>
    <col min="2052" max="2052" width="22.5" customWidth="1"/>
    <col min="2053" max="2053" width="25.33203125" customWidth="1"/>
    <col min="2305" max="2305" width="7.33203125" customWidth="1"/>
    <col min="2306" max="2306" width="43.5" customWidth="1"/>
    <col min="2307" max="2307" width="25.83203125" customWidth="1"/>
    <col min="2308" max="2308" width="22.5" customWidth="1"/>
    <col min="2309" max="2309" width="25.33203125" customWidth="1"/>
    <col min="2561" max="2561" width="7.33203125" customWidth="1"/>
    <col min="2562" max="2562" width="43.5" customWidth="1"/>
    <col min="2563" max="2563" width="25.83203125" customWidth="1"/>
    <col min="2564" max="2564" width="22.5" customWidth="1"/>
    <col min="2565" max="2565" width="25.33203125" customWidth="1"/>
    <col min="2817" max="2817" width="7.33203125" customWidth="1"/>
    <col min="2818" max="2818" width="43.5" customWidth="1"/>
    <col min="2819" max="2819" width="25.83203125" customWidth="1"/>
    <col min="2820" max="2820" width="22.5" customWidth="1"/>
    <col min="2821" max="2821" width="25.33203125" customWidth="1"/>
    <col min="3073" max="3073" width="7.33203125" customWidth="1"/>
    <col min="3074" max="3074" width="43.5" customWidth="1"/>
    <col min="3075" max="3075" width="25.83203125" customWidth="1"/>
    <col min="3076" max="3076" width="22.5" customWidth="1"/>
    <col min="3077" max="3077" width="25.33203125" customWidth="1"/>
    <col min="3329" max="3329" width="7.33203125" customWidth="1"/>
    <col min="3330" max="3330" width="43.5" customWidth="1"/>
    <col min="3331" max="3331" width="25.83203125" customWidth="1"/>
    <col min="3332" max="3332" width="22.5" customWidth="1"/>
    <col min="3333" max="3333" width="25.33203125" customWidth="1"/>
    <col min="3585" max="3585" width="7.33203125" customWidth="1"/>
    <col min="3586" max="3586" width="43.5" customWidth="1"/>
    <col min="3587" max="3587" width="25.83203125" customWidth="1"/>
    <col min="3588" max="3588" width="22.5" customWidth="1"/>
    <col min="3589" max="3589" width="25.33203125" customWidth="1"/>
    <col min="3841" max="3841" width="7.33203125" customWidth="1"/>
    <col min="3842" max="3842" width="43.5" customWidth="1"/>
    <col min="3843" max="3843" width="25.83203125" customWidth="1"/>
    <col min="3844" max="3844" width="22.5" customWidth="1"/>
    <col min="3845" max="3845" width="25.33203125" customWidth="1"/>
    <col min="4097" max="4097" width="7.33203125" customWidth="1"/>
    <col min="4098" max="4098" width="43.5" customWidth="1"/>
    <col min="4099" max="4099" width="25.83203125" customWidth="1"/>
    <col min="4100" max="4100" width="22.5" customWidth="1"/>
    <col min="4101" max="4101" width="25.33203125" customWidth="1"/>
    <col min="4353" max="4353" width="7.33203125" customWidth="1"/>
    <col min="4354" max="4354" width="43.5" customWidth="1"/>
    <col min="4355" max="4355" width="25.83203125" customWidth="1"/>
    <col min="4356" max="4356" width="22.5" customWidth="1"/>
    <col min="4357" max="4357" width="25.33203125" customWidth="1"/>
    <col min="4609" max="4609" width="7.33203125" customWidth="1"/>
    <col min="4610" max="4610" width="43.5" customWidth="1"/>
    <col min="4611" max="4611" width="25.83203125" customWidth="1"/>
    <col min="4612" max="4612" width="22.5" customWidth="1"/>
    <col min="4613" max="4613" width="25.33203125" customWidth="1"/>
    <col min="4865" max="4865" width="7.33203125" customWidth="1"/>
    <col min="4866" max="4866" width="43.5" customWidth="1"/>
    <col min="4867" max="4867" width="25.83203125" customWidth="1"/>
    <col min="4868" max="4868" width="22.5" customWidth="1"/>
    <col min="4869" max="4869" width="25.33203125" customWidth="1"/>
    <col min="5121" max="5121" width="7.33203125" customWidth="1"/>
    <col min="5122" max="5122" width="43.5" customWidth="1"/>
    <col min="5123" max="5123" width="25.83203125" customWidth="1"/>
    <col min="5124" max="5124" width="22.5" customWidth="1"/>
    <col min="5125" max="5125" width="25.33203125" customWidth="1"/>
    <col min="5377" max="5377" width="7.33203125" customWidth="1"/>
    <col min="5378" max="5378" width="43.5" customWidth="1"/>
    <col min="5379" max="5379" width="25.83203125" customWidth="1"/>
    <col min="5380" max="5380" width="22.5" customWidth="1"/>
    <col min="5381" max="5381" width="25.33203125" customWidth="1"/>
    <col min="5633" max="5633" width="7.33203125" customWidth="1"/>
    <col min="5634" max="5634" width="43.5" customWidth="1"/>
    <col min="5635" max="5635" width="25.83203125" customWidth="1"/>
    <col min="5636" max="5636" width="22.5" customWidth="1"/>
    <col min="5637" max="5637" width="25.33203125" customWidth="1"/>
    <col min="5889" max="5889" width="7.33203125" customWidth="1"/>
    <col min="5890" max="5890" width="43.5" customWidth="1"/>
    <col min="5891" max="5891" width="25.83203125" customWidth="1"/>
    <col min="5892" max="5892" width="22.5" customWidth="1"/>
    <col min="5893" max="5893" width="25.33203125" customWidth="1"/>
    <col min="6145" max="6145" width="7.33203125" customWidth="1"/>
    <col min="6146" max="6146" width="43.5" customWidth="1"/>
    <col min="6147" max="6147" width="25.83203125" customWidth="1"/>
    <col min="6148" max="6148" width="22.5" customWidth="1"/>
    <col min="6149" max="6149" width="25.33203125" customWidth="1"/>
    <col min="6401" max="6401" width="7.33203125" customWidth="1"/>
    <col min="6402" max="6402" width="43.5" customWidth="1"/>
    <col min="6403" max="6403" width="25.83203125" customWidth="1"/>
    <col min="6404" max="6404" width="22.5" customWidth="1"/>
    <col min="6405" max="6405" width="25.33203125" customWidth="1"/>
    <col min="6657" max="6657" width="7.33203125" customWidth="1"/>
    <col min="6658" max="6658" width="43.5" customWidth="1"/>
    <col min="6659" max="6659" width="25.83203125" customWidth="1"/>
    <col min="6660" max="6660" width="22.5" customWidth="1"/>
    <col min="6661" max="6661" width="25.33203125" customWidth="1"/>
    <col min="6913" max="6913" width="7.33203125" customWidth="1"/>
    <col min="6914" max="6914" width="43.5" customWidth="1"/>
    <col min="6915" max="6915" width="25.83203125" customWidth="1"/>
    <col min="6916" max="6916" width="22.5" customWidth="1"/>
    <col min="6917" max="6917" width="25.33203125" customWidth="1"/>
    <col min="7169" max="7169" width="7.33203125" customWidth="1"/>
    <col min="7170" max="7170" width="43.5" customWidth="1"/>
    <col min="7171" max="7171" width="25.83203125" customWidth="1"/>
    <col min="7172" max="7172" width="22.5" customWidth="1"/>
    <col min="7173" max="7173" width="25.33203125" customWidth="1"/>
    <col min="7425" max="7425" width="7.33203125" customWidth="1"/>
    <col min="7426" max="7426" width="43.5" customWidth="1"/>
    <col min="7427" max="7427" width="25.83203125" customWidth="1"/>
    <col min="7428" max="7428" width="22.5" customWidth="1"/>
    <col min="7429" max="7429" width="25.33203125" customWidth="1"/>
    <col min="7681" max="7681" width="7.33203125" customWidth="1"/>
    <col min="7682" max="7682" width="43.5" customWidth="1"/>
    <col min="7683" max="7683" width="25.83203125" customWidth="1"/>
    <col min="7684" max="7684" width="22.5" customWidth="1"/>
    <col min="7685" max="7685" width="25.33203125" customWidth="1"/>
    <col min="7937" max="7937" width="7.33203125" customWidth="1"/>
    <col min="7938" max="7938" width="43.5" customWidth="1"/>
    <col min="7939" max="7939" width="25.83203125" customWidth="1"/>
    <col min="7940" max="7940" width="22.5" customWidth="1"/>
    <col min="7941" max="7941" width="25.33203125" customWidth="1"/>
    <col min="8193" max="8193" width="7.33203125" customWidth="1"/>
    <col min="8194" max="8194" width="43.5" customWidth="1"/>
    <col min="8195" max="8195" width="25.83203125" customWidth="1"/>
    <col min="8196" max="8196" width="22.5" customWidth="1"/>
    <col min="8197" max="8197" width="25.33203125" customWidth="1"/>
    <col min="8449" max="8449" width="7.33203125" customWidth="1"/>
    <col min="8450" max="8450" width="43.5" customWidth="1"/>
    <col min="8451" max="8451" width="25.83203125" customWidth="1"/>
    <col min="8452" max="8452" width="22.5" customWidth="1"/>
    <col min="8453" max="8453" width="25.33203125" customWidth="1"/>
    <col min="8705" max="8705" width="7.33203125" customWidth="1"/>
    <col min="8706" max="8706" width="43.5" customWidth="1"/>
    <col min="8707" max="8707" width="25.83203125" customWidth="1"/>
    <col min="8708" max="8708" width="22.5" customWidth="1"/>
    <col min="8709" max="8709" width="25.33203125" customWidth="1"/>
    <col min="8961" max="8961" width="7.33203125" customWidth="1"/>
    <col min="8962" max="8962" width="43.5" customWidth="1"/>
    <col min="8963" max="8963" width="25.83203125" customWidth="1"/>
    <col min="8964" max="8964" width="22.5" customWidth="1"/>
    <col min="8965" max="8965" width="25.33203125" customWidth="1"/>
    <col min="9217" max="9217" width="7.33203125" customWidth="1"/>
    <col min="9218" max="9218" width="43.5" customWidth="1"/>
    <col min="9219" max="9219" width="25.83203125" customWidth="1"/>
    <col min="9220" max="9220" width="22.5" customWidth="1"/>
    <col min="9221" max="9221" width="25.33203125" customWidth="1"/>
    <col min="9473" max="9473" width="7.33203125" customWidth="1"/>
    <col min="9474" max="9474" width="43.5" customWidth="1"/>
    <col min="9475" max="9475" width="25.83203125" customWidth="1"/>
    <col min="9476" max="9476" width="22.5" customWidth="1"/>
    <col min="9477" max="9477" width="25.33203125" customWidth="1"/>
    <col min="9729" max="9729" width="7.33203125" customWidth="1"/>
    <col min="9730" max="9730" width="43.5" customWidth="1"/>
    <col min="9731" max="9731" width="25.83203125" customWidth="1"/>
    <col min="9732" max="9732" width="22.5" customWidth="1"/>
    <col min="9733" max="9733" width="25.33203125" customWidth="1"/>
    <col min="9985" max="9985" width="7.33203125" customWidth="1"/>
    <col min="9986" max="9986" width="43.5" customWidth="1"/>
    <col min="9987" max="9987" width="25.83203125" customWidth="1"/>
    <col min="9988" max="9988" width="22.5" customWidth="1"/>
    <col min="9989" max="9989" width="25.33203125" customWidth="1"/>
    <col min="10241" max="10241" width="7.33203125" customWidth="1"/>
    <col min="10242" max="10242" width="43.5" customWidth="1"/>
    <col min="10243" max="10243" width="25.83203125" customWidth="1"/>
    <col min="10244" max="10244" width="22.5" customWidth="1"/>
    <col min="10245" max="10245" width="25.33203125" customWidth="1"/>
    <col min="10497" max="10497" width="7.33203125" customWidth="1"/>
    <col min="10498" max="10498" width="43.5" customWidth="1"/>
    <col min="10499" max="10499" width="25.83203125" customWidth="1"/>
    <col min="10500" max="10500" width="22.5" customWidth="1"/>
    <col min="10501" max="10501" width="25.33203125" customWidth="1"/>
    <col min="10753" max="10753" width="7.33203125" customWidth="1"/>
    <col min="10754" max="10754" width="43.5" customWidth="1"/>
    <col min="10755" max="10755" width="25.83203125" customWidth="1"/>
    <col min="10756" max="10756" width="22.5" customWidth="1"/>
    <col min="10757" max="10757" width="25.33203125" customWidth="1"/>
    <col min="11009" max="11009" width="7.33203125" customWidth="1"/>
    <col min="11010" max="11010" width="43.5" customWidth="1"/>
    <col min="11011" max="11011" width="25.83203125" customWidth="1"/>
    <col min="11012" max="11012" width="22.5" customWidth="1"/>
    <col min="11013" max="11013" width="25.33203125" customWidth="1"/>
    <col min="11265" max="11265" width="7.33203125" customWidth="1"/>
    <col min="11266" max="11266" width="43.5" customWidth="1"/>
    <col min="11267" max="11267" width="25.83203125" customWidth="1"/>
    <col min="11268" max="11268" width="22.5" customWidth="1"/>
    <col min="11269" max="11269" width="25.33203125" customWidth="1"/>
    <col min="11521" max="11521" width="7.33203125" customWidth="1"/>
    <col min="11522" max="11522" width="43.5" customWidth="1"/>
    <col min="11523" max="11523" width="25.83203125" customWidth="1"/>
    <col min="11524" max="11524" width="22.5" customWidth="1"/>
    <col min="11525" max="11525" width="25.33203125" customWidth="1"/>
    <col min="11777" max="11777" width="7.33203125" customWidth="1"/>
    <col min="11778" max="11778" width="43.5" customWidth="1"/>
    <col min="11779" max="11779" width="25.83203125" customWidth="1"/>
    <col min="11780" max="11780" width="22.5" customWidth="1"/>
    <col min="11781" max="11781" width="25.33203125" customWidth="1"/>
    <col min="12033" max="12033" width="7.33203125" customWidth="1"/>
    <col min="12034" max="12034" width="43.5" customWidth="1"/>
    <col min="12035" max="12035" width="25.83203125" customWidth="1"/>
    <col min="12036" max="12036" width="22.5" customWidth="1"/>
    <col min="12037" max="12037" width="25.33203125" customWidth="1"/>
    <col min="12289" max="12289" width="7.33203125" customWidth="1"/>
    <col min="12290" max="12290" width="43.5" customWidth="1"/>
    <col min="12291" max="12291" width="25.83203125" customWidth="1"/>
    <col min="12292" max="12292" width="22.5" customWidth="1"/>
    <col min="12293" max="12293" width="25.33203125" customWidth="1"/>
    <col min="12545" max="12545" width="7.33203125" customWidth="1"/>
    <col min="12546" max="12546" width="43.5" customWidth="1"/>
    <col min="12547" max="12547" width="25.83203125" customWidth="1"/>
    <col min="12548" max="12548" width="22.5" customWidth="1"/>
    <col min="12549" max="12549" width="25.33203125" customWidth="1"/>
    <col min="12801" max="12801" width="7.33203125" customWidth="1"/>
    <col min="12802" max="12802" width="43.5" customWidth="1"/>
    <col min="12803" max="12803" width="25.83203125" customWidth="1"/>
    <col min="12804" max="12804" width="22.5" customWidth="1"/>
    <col min="12805" max="12805" width="25.33203125" customWidth="1"/>
    <col min="13057" max="13057" width="7.33203125" customWidth="1"/>
    <col min="13058" max="13058" width="43.5" customWidth="1"/>
    <col min="13059" max="13059" width="25.83203125" customWidth="1"/>
    <col min="13060" max="13060" width="22.5" customWidth="1"/>
    <col min="13061" max="13061" width="25.33203125" customWidth="1"/>
    <col min="13313" max="13313" width="7.33203125" customWidth="1"/>
    <col min="13314" max="13314" width="43.5" customWidth="1"/>
    <col min="13315" max="13315" width="25.83203125" customWidth="1"/>
    <col min="13316" max="13316" width="22.5" customWidth="1"/>
    <col min="13317" max="13317" width="25.33203125" customWidth="1"/>
    <col min="13569" max="13569" width="7.33203125" customWidth="1"/>
    <col min="13570" max="13570" width="43.5" customWidth="1"/>
    <col min="13571" max="13571" width="25.83203125" customWidth="1"/>
    <col min="13572" max="13572" width="22.5" customWidth="1"/>
    <col min="13573" max="13573" width="25.33203125" customWidth="1"/>
    <col min="13825" max="13825" width="7.33203125" customWidth="1"/>
    <col min="13826" max="13826" width="43.5" customWidth="1"/>
    <col min="13827" max="13827" width="25.83203125" customWidth="1"/>
    <col min="13828" max="13828" width="22.5" customWidth="1"/>
    <col min="13829" max="13829" width="25.33203125" customWidth="1"/>
    <col min="14081" max="14081" width="7.33203125" customWidth="1"/>
    <col min="14082" max="14082" width="43.5" customWidth="1"/>
    <col min="14083" max="14083" width="25.83203125" customWidth="1"/>
    <col min="14084" max="14084" width="22.5" customWidth="1"/>
    <col min="14085" max="14085" width="25.33203125" customWidth="1"/>
    <col min="14337" max="14337" width="7.33203125" customWidth="1"/>
    <col min="14338" max="14338" width="43.5" customWidth="1"/>
    <col min="14339" max="14339" width="25.83203125" customWidth="1"/>
    <col min="14340" max="14340" width="22.5" customWidth="1"/>
    <col min="14341" max="14341" width="25.33203125" customWidth="1"/>
    <col min="14593" max="14593" width="7.33203125" customWidth="1"/>
    <col min="14594" max="14594" width="43.5" customWidth="1"/>
    <col min="14595" max="14595" width="25.83203125" customWidth="1"/>
    <col min="14596" max="14596" width="22.5" customWidth="1"/>
    <col min="14597" max="14597" width="25.33203125" customWidth="1"/>
    <col min="14849" max="14849" width="7.33203125" customWidth="1"/>
    <col min="14850" max="14850" width="43.5" customWidth="1"/>
    <col min="14851" max="14851" width="25.83203125" customWidth="1"/>
    <col min="14852" max="14852" width="22.5" customWidth="1"/>
    <col min="14853" max="14853" width="25.33203125" customWidth="1"/>
    <col min="15105" max="15105" width="7.33203125" customWidth="1"/>
    <col min="15106" max="15106" width="43.5" customWidth="1"/>
    <col min="15107" max="15107" width="25.83203125" customWidth="1"/>
    <col min="15108" max="15108" width="22.5" customWidth="1"/>
    <col min="15109" max="15109" width="25.33203125" customWidth="1"/>
    <col min="15361" max="15361" width="7.33203125" customWidth="1"/>
    <col min="15362" max="15362" width="43.5" customWidth="1"/>
    <col min="15363" max="15363" width="25.83203125" customWidth="1"/>
    <col min="15364" max="15364" width="22.5" customWidth="1"/>
    <col min="15365" max="15365" width="25.33203125" customWidth="1"/>
    <col min="15617" max="15617" width="7.33203125" customWidth="1"/>
    <col min="15618" max="15618" width="43.5" customWidth="1"/>
    <col min="15619" max="15619" width="25.83203125" customWidth="1"/>
    <col min="15620" max="15620" width="22.5" customWidth="1"/>
    <col min="15621" max="15621" width="25.33203125" customWidth="1"/>
    <col min="15873" max="15873" width="7.33203125" customWidth="1"/>
    <col min="15874" max="15874" width="43.5" customWidth="1"/>
    <col min="15875" max="15875" width="25.83203125" customWidth="1"/>
    <col min="15876" max="15876" width="22.5" customWidth="1"/>
    <col min="15877" max="15877" width="25.33203125" customWidth="1"/>
    <col min="16129" max="16129" width="7.33203125" customWidth="1"/>
    <col min="16130" max="16130" width="43.5" customWidth="1"/>
    <col min="16131" max="16131" width="25.83203125" customWidth="1"/>
    <col min="16132" max="16132" width="22.5" customWidth="1"/>
    <col min="16133" max="16133" width="25.33203125" customWidth="1"/>
  </cols>
  <sheetData>
    <row r="1" spans="1:5" ht="24.75" x14ac:dyDescent="0.45">
      <c r="A1" s="1" t="s">
        <v>0</v>
      </c>
      <c r="B1" s="2"/>
      <c r="C1" s="2"/>
      <c r="D1" s="2"/>
      <c r="E1" s="2"/>
    </row>
    <row r="2" spans="1:5" ht="23.25" x14ac:dyDescent="0.45">
      <c r="A2" s="3" t="s">
        <v>1</v>
      </c>
      <c r="B2" s="3"/>
      <c r="C2" s="3"/>
      <c r="D2" s="3"/>
      <c r="E2" s="3"/>
    </row>
    <row r="3" spans="1:5" ht="21" x14ac:dyDescent="0.45">
      <c r="A3" s="4" t="s">
        <v>2</v>
      </c>
      <c r="B3" s="4"/>
      <c r="C3" s="4"/>
      <c r="D3" s="4"/>
      <c r="E3" s="4"/>
    </row>
    <row r="4" spans="1:5" ht="21" x14ac:dyDescent="0.45">
      <c r="A4" s="5" t="s">
        <v>3</v>
      </c>
      <c r="B4" s="5"/>
      <c r="C4" s="5"/>
      <c r="D4" s="5"/>
      <c r="E4" s="5"/>
    </row>
    <row r="5" spans="1:5" ht="21" x14ac:dyDescent="0.45">
      <c r="A5" s="5" t="s">
        <v>4</v>
      </c>
      <c r="B5" s="5"/>
      <c r="C5" s="5"/>
      <c r="D5" s="5"/>
      <c r="E5" s="5"/>
    </row>
    <row r="6" spans="1:5" ht="21" x14ac:dyDescent="0.45">
      <c r="A6" s="6" t="s">
        <v>5</v>
      </c>
      <c r="B6" s="6" t="s">
        <v>6</v>
      </c>
      <c r="C6" s="7" t="s">
        <v>7</v>
      </c>
      <c r="D6" s="8"/>
      <c r="E6" s="9"/>
    </row>
    <row r="7" spans="1:5" ht="21" x14ac:dyDescent="0.45">
      <c r="A7" s="10"/>
      <c r="B7" s="10"/>
      <c r="C7" s="11" t="s">
        <v>8</v>
      </c>
      <c r="D7" s="11" t="s">
        <v>9</v>
      </c>
      <c r="E7" s="11" t="s">
        <v>10</v>
      </c>
    </row>
    <row r="8" spans="1:5" ht="21" x14ac:dyDescent="0.45">
      <c r="A8" s="12" t="s">
        <v>11</v>
      </c>
      <c r="B8" s="13" t="s">
        <v>12</v>
      </c>
      <c r="C8" s="14"/>
      <c r="D8" s="14"/>
      <c r="E8" s="14"/>
    </row>
    <row r="9" spans="1:5" ht="21" x14ac:dyDescent="0.45">
      <c r="A9" s="15"/>
      <c r="B9" s="16" t="s">
        <v>13</v>
      </c>
      <c r="C9" s="17" t="s">
        <v>14</v>
      </c>
      <c r="D9" s="18" t="s">
        <v>15</v>
      </c>
      <c r="E9" s="18">
        <f>C9-D9</f>
        <v>7996525</v>
      </c>
    </row>
    <row r="10" spans="1:5" ht="21" x14ac:dyDescent="0.45">
      <c r="A10" s="12"/>
      <c r="B10" s="12" t="s">
        <v>16</v>
      </c>
      <c r="C10" s="19" t="str">
        <f>C9</f>
        <v>7,996,525.00</v>
      </c>
      <c r="D10" s="19" t="str">
        <f>D9</f>
        <v>0.00</v>
      </c>
      <c r="E10" s="19">
        <f>E9</f>
        <v>7996525</v>
      </c>
    </row>
    <row r="11" spans="1:5" ht="21" x14ac:dyDescent="0.45">
      <c r="A11" s="12" t="s">
        <v>17</v>
      </c>
      <c r="B11" s="13" t="s">
        <v>18</v>
      </c>
      <c r="C11" s="19"/>
      <c r="D11" s="19"/>
      <c r="E11" s="19"/>
    </row>
    <row r="12" spans="1:5" ht="21" x14ac:dyDescent="0.45">
      <c r="A12" s="15"/>
      <c r="B12" s="16" t="s">
        <v>19</v>
      </c>
      <c r="C12" s="17" t="s">
        <v>20</v>
      </c>
      <c r="D12" s="17" t="s">
        <v>21</v>
      </c>
      <c r="E12" s="18">
        <f>C12-D12</f>
        <v>1925522.9100000001</v>
      </c>
    </row>
    <row r="13" spans="1:5" ht="21" x14ac:dyDescent="0.45">
      <c r="A13" s="15"/>
      <c r="B13" s="16" t="s">
        <v>22</v>
      </c>
      <c r="C13" s="17" t="s">
        <v>23</v>
      </c>
      <c r="D13" s="17" t="s">
        <v>24</v>
      </c>
      <c r="E13" s="18">
        <f>C13-D13</f>
        <v>54152074.729999989</v>
      </c>
    </row>
    <row r="14" spans="1:5" ht="21" x14ac:dyDescent="0.45">
      <c r="A14" s="15"/>
      <c r="B14" s="16" t="s">
        <v>25</v>
      </c>
      <c r="C14" s="17" t="s">
        <v>26</v>
      </c>
      <c r="D14" s="17" t="s">
        <v>27</v>
      </c>
      <c r="E14" s="18">
        <f>C14-D14</f>
        <v>1488185.3599999999</v>
      </c>
    </row>
    <row r="15" spans="1:5" ht="21" x14ac:dyDescent="0.45">
      <c r="A15" s="12"/>
      <c r="B15" s="12" t="s">
        <v>28</v>
      </c>
      <c r="C15" s="19">
        <f>C12+C13+C14</f>
        <v>83037898.599999994</v>
      </c>
      <c r="D15" s="19">
        <f>D12+D13+D14</f>
        <v>25472115.600000001</v>
      </c>
      <c r="E15" s="19">
        <f>C15-D15</f>
        <v>57565782.999999993</v>
      </c>
    </row>
    <row r="16" spans="1:5" ht="21" x14ac:dyDescent="0.45">
      <c r="A16" s="12" t="s">
        <v>29</v>
      </c>
      <c r="B16" s="13" t="s">
        <v>30</v>
      </c>
      <c r="C16" s="19"/>
      <c r="D16" s="19"/>
      <c r="E16" s="19"/>
    </row>
    <row r="17" spans="1:5" ht="21" x14ac:dyDescent="0.45">
      <c r="A17" s="15"/>
      <c r="B17" s="16" t="s">
        <v>31</v>
      </c>
      <c r="C17" s="17" t="s">
        <v>32</v>
      </c>
      <c r="D17" s="17" t="s">
        <v>33</v>
      </c>
      <c r="E17" s="18">
        <f>C17-D17</f>
        <v>22874009.099999998</v>
      </c>
    </row>
    <row r="18" spans="1:5" ht="21" x14ac:dyDescent="0.45">
      <c r="A18" s="12"/>
      <c r="B18" s="12" t="s">
        <v>34</v>
      </c>
      <c r="C18" s="19" t="str">
        <f>C17</f>
        <v>41,745,262.72</v>
      </c>
      <c r="D18" s="19" t="str">
        <f>D17</f>
        <v>18,871,253.62</v>
      </c>
      <c r="E18" s="19">
        <f>C18-D18</f>
        <v>22874009.099999998</v>
      </c>
    </row>
    <row r="19" spans="1:5" ht="21" x14ac:dyDescent="0.45">
      <c r="A19" s="12" t="s">
        <v>35</v>
      </c>
      <c r="B19" s="13" t="s">
        <v>36</v>
      </c>
      <c r="C19" s="19"/>
      <c r="D19" s="19"/>
      <c r="E19" s="19"/>
    </row>
    <row r="20" spans="1:5" ht="21" x14ac:dyDescent="0.45">
      <c r="A20" s="15"/>
      <c r="B20" s="16" t="s">
        <v>37</v>
      </c>
      <c r="C20" s="17" t="s">
        <v>38</v>
      </c>
      <c r="D20" s="17" t="s">
        <v>39</v>
      </c>
      <c r="E20" s="18">
        <f t="shared" ref="E20:E34" si="0">C20-D20</f>
        <v>1307455.5299999993</v>
      </c>
    </row>
    <row r="21" spans="1:5" ht="21" x14ac:dyDescent="0.45">
      <c r="A21" s="15"/>
      <c r="B21" s="16" t="s">
        <v>40</v>
      </c>
      <c r="C21" s="17" t="s">
        <v>41</v>
      </c>
      <c r="D21" s="17" t="s">
        <v>42</v>
      </c>
      <c r="E21" s="18">
        <f t="shared" si="0"/>
        <v>55711972.719999999</v>
      </c>
    </row>
    <row r="22" spans="1:5" ht="21" x14ac:dyDescent="0.45">
      <c r="A22" s="15"/>
      <c r="B22" s="16" t="s">
        <v>43</v>
      </c>
      <c r="C22" s="17" t="s">
        <v>44</v>
      </c>
      <c r="D22" s="17" t="s">
        <v>45</v>
      </c>
      <c r="E22" s="18">
        <f t="shared" si="0"/>
        <v>120633379.99000001</v>
      </c>
    </row>
    <row r="23" spans="1:5" ht="21" x14ac:dyDescent="0.45">
      <c r="A23" s="15"/>
      <c r="B23" s="16" t="s">
        <v>46</v>
      </c>
      <c r="C23" s="17" t="s">
        <v>47</v>
      </c>
      <c r="D23" s="17" t="s">
        <v>48</v>
      </c>
      <c r="E23" s="18">
        <f t="shared" si="0"/>
        <v>168394.06000000052</v>
      </c>
    </row>
    <row r="24" spans="1:5" ht="21" x14ac:dyDescent="0.45">
      <c r="A24" s="15"/>
      <c r="B24" s="16" t="s">
        <v>49</v>
      </c>
      <c r="C24" s="17" t="s">
        <v>50</v>
      </c>
      <c r="D24" s="17" t="s">
        <v>51</v>
      </c>
      <c r="E24" s="18">
        <f t="shared" si="0"/>
        <v>44136316.110000014</v>
      </c>
    </row>
    <row r="25" spans="1:5" ht="21" x14ac:dyDescent="0.45">
      <c r="A25" s="15"/>
      <c r="B25" s="16" t="s">
        <v>52</v>
      </c>
      <c r="C25" s="17" t="s">
        <v>53</v>
      </c>
      <c r="D25" s="17" t="s">
        <v>54</v>
      </c>
      <c r="E25" s="18">
        <f t="shared" si="0"/>
        <v>6</v>
      </c>
    </row>
    <row r="26" spans="1:5" ht="21" x14ac:dyDescent="0.45">
      <c r="A26" s="15"/>
      <c r="B26" s="16" t="s">
        <v>55</v>
      </c>
      <c r="C26" s="17" t="s">
        <v>56</v>
      </c>
      <c r="D26" s="17" t="s">
        <v>57</v>
      </c>
      <c r="E26" s="18">
        <f t="shared" si="0"/>
        <v>37538535.009999998</v>
      </c>
    </row>
    <row r="27" spans="1:5" ht="21" x14ac:dyDescent="0.45">
      <c r="A27" s="15"/>
      <c r="B27" s="16" t="s">
        <v>58</v>
      </c>
      <c r="C27" s="17" t="s">
        <v>59</v>
      </c>
      <c r="D27" s="17" t="s">
        <v>60</v>
      </c>
      <c r="E27" s="18">
        <f t="shared" si="0"/>
        <v>146461.41999999998</v>
      </c>
    </row>
    <row r="28" spans="1:5" ht="21" x14ac:dyDescent="0.45">
      <c r="A28" s="15"/>
      <c r="B28" s="16" t="s">
        <v>61</v>
      </c>
      <c r="C28" s="17" t="s">
        <v>62</v>
      </c>
      <c r="D28" s="17" t="s">
        <v>63</v>
      </c>
      <c r="E28" s="18">
        <f t="shared" si="0"/>
        <v>1262210</v>
      </c>
    </row>
    <row r="29" spans="1:5" ht="21" x14ac:dyDescent="0.45">
      <c r="A29" s="15"/>
      <c r="B29" s="16" t="s">
        <v>64</v>
      </c>
      <c r="C29" s="17" t="s">
        <v>65</v>
      </c>
      <c r="D29" s="17" t="s">
        <v>66</v>
      </c>
      <c r="E29" s="18">
        <f t="shared" si="0"/>
        <v>27051855.84</v>
      </c>
    </row>
    <row r="30" spans="1:5" ht="21" x14ac:dyDescent="0.45">
      <c r="A30" s="15"/>
      <c r="B30" s="16" t="s">
        <v>67</v>
      </c>
      <c r="C30" s="17" t="s">
        <v>68</v>
      </c>
      <c r="D30" s="17" t="s">
        <v>69</v>
      </c>
      <c r="E30" s="18">
        <f t="shared" si="0"/>
        <v>57348743.769999996</v>
      </c>
    </row>
    <row r="31" spans="1:5" ht="21" x14ac:dyDescent="0.45">
      <c r="A31" s="15"/>
      <c r="B31" s="16" t="s">
        <v>70</v>
      </c>
      <c r="C31" s="17" t="s">
        <v>71</v>
      </c>
      <c r="D31" s="17" t="s">
        <v>72</v>
      </c>
      <c r="E31" s="18">
        <f t="shared" si="0"/>
        <v>27996.859999999986</v>
      </c>
    </row>
    <row r="32" spans="1:5" ht="21" x14ac:dyDescent="0.45">
      <c r="A32" s="15"/>
      <c r="B32" s="16" t="s">
        <v>73</v>
      </c>
      <c r="C32" s="17" t="s">
        <v>74</v>
      </c>
      <c r="D32" s="17" t="s">
        <v>75</v>
      </c>
      <c r="E32" s="18">
        <f t="shared" si="0"/>
        <v>2</v>
      </c>
    </row>
    <row r="33" spans="1:5" ht="21" x14ac:dyDescent="0.45">
      <c r="A33" s="15"/>
      <c r="B33" s="16" t="s">
        <v>76</v>
      </c>
      <c r="C33" s="17" t="s">
        <v>77</v>
      </c>
      <c r="D33" s="17" t="s">
        <v>78</v>
      </c>
      <c r="E33" s="18">
        <f t="shared" si="0"/>
        <v>1</v>
      </c>
    </row>
    <row r="34" spans="1:5" ht="21" x14ac:dyDescent="0.45">
      <c r="A34" s="12"/>
      <c r="B34" s="12" t="s">
        <v>79</v>
      </c>
      <c r="C34" s="19">
        <f>C20+C21+C22+C23+C24+C25+C26+C27+C28+C29+C31+C32+C33+C30</f>
        <v>780376608.38</v>
      </c>
      <c r="D34" s="19">
        <f>D20+D21+D22+D23+D24+D25+D26+D27+D28+D29+D31+D32+D33+D30</f>
        <v>435043278.07000005</v>
      </c>
      <c r="E34" s="19">
        <f t="shared" si="0"/>
        <v>345333330.30999994</v>
      </c>
    </row>
    <row r="35" spans="1:5" ht="21" x14ac:dyDescent="0.45">
      <c r="A35" s="12" t="s">
        <v>80</v>
      </c>
      <c r="B35" s="13" t="s">
        <v>81</v>
      </c>
      <c r="C35" s="19"/>
      <c r="D35" s="19"/>
      <c r="E35" s="19"/>
    </row>
    <row r="36" spans="1:5" ht="21" x14ac:dyDescent="0.45">
      <c r="A36" s="15"/>
      <c r="B36" s="16" t="s">
        <v>82</v>
      </c>
      <c r="C36" s="17" t="s">
        <v>83</v>
      </c>
      <c r="D36" s="17" t="s">
        <v>84</v>
      </c>
      <c r="E36" s="18">
        <f t="shared" ref="E36:E41" si="1">C36-D36</f>
        <v>96835505.110000014</v>
      </c>
    </row>
    <row r="37" spans="1:5" ht="21" x14ac:dyDescent="0.45">
      <c r="A37" s="15"/>
      <c r="B37" s="16" t="s">
        <v>85</v>
      </c>
      <c r="C37" s="17" t="s">
        <v>86</v>
      </c>
      <c r="D37" s="17" t="s">
        <v>87</v>
      </c>
      <c r="E37" s="18">
        <f t="shared" si="1"/>
        <v>28776441.600000001</v>
      </c>
    </row>
    <row r="38" spans="1:5" ht="21" x14ac:dyDescent="0.45">
      <c r="A38" s="15"/>
      <c r="B38" s="16" t="s">
        <v>88</v>
      </c>
      <c r="C38" s="17" t="s">
        <v>89</v>
      </c>
      <c r="D38" s="17" t="s">
        <v>90</v>
      </c>
      <c r="E38" s="18">
        <f t="shared" si="1"/>
        <v>73970050</v>
      </c>
    </row>
    <row r="39" spans="1:5" ht="21" x14ac:dyDescent="0.45">
      <c r="A39" s="15"/>
      <c r="B39" s="16" t="s">
        <v>91</v>
      </c>
      <c r="C39" s="17" t="s">
        <v>92</v>
      </c>
      <c r="D39" s="17" t="s">
        <v>93</v>
      </c>
      <c r="E39" s="18">
        <f t="shared" si="1"/>
        <v>35828147.57</v>
      </c>
    </row>
    <row r="40" spans="1:5" ht="21" x14ac:dyDescent="0.45">
      <c r="A40" s="12"/>
      <c r="B40" s="12" t="s">
        <v>94</v>
      </c>
      <c r="C40" s="14">
        <f>C36+C39+C37+C38</f>
        <v>1120072318.6599998</v>
      </c>
      <c r="D40" s="14">
        <f>D36+D39+D37+D38</f>
        <v>884662174.37999988</v>
      </c>
      <c r="E40" s="14">
        <f t="shared" si="1"/>
        <v>235410144.27999997</v>
      </c>
    </row>
    <row r="41" spans="1:5" ht="21" x14ac:dyDescent="0.45">
      <c r="A41" s="13"/>
      <c r="B41" s="12" t="s">
        <v>95</v>
      </c>
      <c r="C41" s="14">
        <f>C10+C15+C18+C34+C40</f>
        <v>2033228613.3599999</v>
      </c>
      <c r="D41" s="14">
        <f>D10+D15+D18+D34+D40</f>
        <v>1364048821.6700001</v>
      </c>
      <c r="E41" s="14">
        <f t="shared" si="1"/>
        <v>669179791.68999982</v>
      </c>
    </row>
    <row r="42" spans="1:5" ht="22.5" x14ac:dyDescent="0.45">
      <c r="A42" s="20" t="s">
        <v>96</v>
      </c>
      <c r="B42" s="20"/>
      <c r="C42" s="21"/>
      <c r="D42" s="21"/>
      <c r="E42" s="22"/>
    </row>
  </sheetData>
  <mergeCells count="7">
    <mergeCell ref="A2:E2"/>
    <mergeCell ref="A3:E3"/>
    <mergeCell ref="A4:E4"/>
    <mergeCell ref="A5:E5"/>
    <mergeCell ref="A6:A7"/>
    <mergeCell ref="B6:B7"/>
    <mergeCell ref="C6:E6"/>
  </mergeCells>
  <pageMargins left="0.74803149606299213" right="0.23622047244094491" top="0.74803149606299213" bottom="0.43307086614173229" header="0.51181102362204722" footer="0.43307086614173229"/>
  <pageSetup paperSize="9" scale="8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ข้อ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TAE-PLAN</dc:creator>
  <cp:lastModifiedBy>TAE-PLAN</cp:lastModifiedBy>
  <dcterms:created xsi:type="dcterms:W3CDTF">2025-06-23T07:27:07Z</dcterms:created>
  <dcterms:modified xsi:type="dcterms:W3CDTF">2025-06-23T07:28:13Z</dcterms:modified>
</cp:coreProperties>
</file>